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Gyűjtemények\mixAge\Három árajánlatos beszerzések\Rendezvényszervezés\"/>
    </mc:Choice>
  </mc:AlternateContent>
  <bookViews>
    <workbookView xWindow="0" yWindow="0" windowWidth="28800" windowHeight="12435"/>
  </bookViews>
  <sheets>
    <sheet name="Ajánlattevő adatai, referencia" sheetId="6" r:id="rId1"/>
    <sheet name="Főösszesítő, nyilatkozatok" sheetId="5" r:id="rId2"/>
    <sheet name="1. Lelki nap" sheetId="1" r:id="rId3"/>
    <sheet name="2. Generációk" sheetId="4" r:id="rId4"/>
    <sheet name="3. Egészséges életvitel" sheetId="7" r:id="rId5"/>
    <sheet name="4. Közösségépítő programok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F15" i="7"/>
  <c r="F11" i="7"/>
  <c r="G11" i="7" s="1"/>
  <c r="H11" i="7" s="1"/>
  <c r="F12" i="1"/>
  <c r="G12" i="1"/>
  <c r="H12" i="1"/>
  <c r="E9" i="5"/>
  <c r="D9" i="5"/>
  <c r="C9" i="5"/>
  <c r="F14" i="10"/>
  <c r="F15" i="10"/>
  <c r="G15" i="10" s="1"/>
  <c r="H15" i="10" s="1"/>
  <c r="F16" i="10"/>
  <c r="G16" i="10" s="1"/>
  <c r="H16" i="10" s="1"/>
  <c r="F17" i="10"/>
  <c r="G17" i="10"/>
  <c r="H17" i="10" s="1"/>
  <c r="F12" i="10"/>
  <c r="F13" i="10"/>
  <c r="F11" i="10"/>
  <c r="F10" i="10"/>
  <c r="F9" i="10"/>
  <c r="F8" i="10"/>
  <c r="F7" i="10"/>
  <c r="F6" i="10"/>
  <c r="F18" i="10" s="1"/>
  <c r="C11" i="5" s="1"/>
  <c r="F5" i="10"/>
  <c r="F13" i="7"/>
  <c r="F14" i="1"/>
  <c r="G14" i="1" s="1"/>
  <c r="H14" i="1" s="1"/>
  <c r="F12" i="7"/>
  <c r="G12" i="7" s="1"/>
  <c r="H12" i="7" s="1"/>
  <c r="F14" i="7"/>
  <c r="G14" i="7" s="1"/>
  <c r="H14" i="7" s="1"/>
  <c r="F6" i="7"/>
  <c r="F7" i="7"/>
  <c r="G7" i="7" s="1"/>
  <c r="H7" i="7" s="1"/>
  <c r="F8" i="7"/>
  <c r="F9" i="7"/>
  <c r="F10" i="7"/>
  <c r="G10" i="7" s="1"/>
  <c r="H10" i="7" s="1"/>
  <c r="F6" i="1"/>
  <c r="F7" i="1"/>
  <c r="G7" i="1" s="1"/>
  <c r="F8" i="1"/>
  <c r="F9" i="1"/>
  <c r="G9" i="1" s="1"/>
  <c r="F10" i="1"/>
  <c r="G10" i="1"/>
  <c r="H10" i="1" s="1"/>
  <c r="F11" i="1"/>
  <c r="G11" i="1"/>
  <c r="H11" i="1" s="1"/>
  <c r="F13" i="1"/>
  <c r="G13" i="1" s="1"/>
  <c r="H13" i="1" s="1"/>
  <c r="F15" i="1"/>
  <c r="G15" i="1"/>
  <c r="H15" i="1" s="1"/>
  <c r="F5" i="1"/>
  <c r="F16" i="1" s="1"/>
  <c r="F8" i="4"/>
  <c r="G8" i="4" s="1"/>
  <c r="H8" i="4" s="1"/>
  <c r="F7" i="4"/>
  <c r="G7" i="4" s="1"/>
  <c r="F6" i="4"/>
  <c r="G6" i="4" s="1"/>
  <c r="F5" i="4"/>
  <c r="G5" i="4" s="1"/>
  <c r="G6" i="1" l="1"/>
  <c r="H6" i="1" s="1"/>
  <c r="G8" i="1"/>
  <c r="H8" i="1" s="1"/>
  <c r="G14" i="10"/>
  <c r="H14" i="10" s="1"/>
  <c r="G12" i="10"/>
  <c r="H12" i="10"/>
  <c r="G13" i="10"/>
  <c r="H13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G5" i="10"/>
  <c r="G13" i="7"/>
  <c r="H13" i="7" s="1"/>
  <c r="G6" i="7"/>
  <c r="H6" i="7" s="1"/>
  <c r="H7" i="1"/>
  <c r="G8" i="7"/>
  <c r="H8" i="7" s="1"/>
  <c r="H9" i="1"/>
  <c r="G9" i="7"/>
  <c r="H9" i="7"/>
  <c r="G9" i="4"/>
  <c r="F5" i="7"/>
  <c r="G5" i="7" s="1"/>
  <c r="G18" i="10" l="1"/>
  <c r="D11" i="5" s="1"/>
  <c r="H5" i="10"/>
  <c r="H18" i="10" s="1"/>
  <c r="E11" i="5" s="1"/>
  <c r="C10" i="5"/>
  <c r="G15" i="7" l="1"/>
  <c r="D10" i="5" s="1"/>
  <c r="H5" i="7"/>
  <c r="H15" i="7" l="1"/>
  <c r="E10" i="5" s="1"/>
  <c r="C8" i="5" l="1"/>
  <c r="C12" i="5" s="1"/>
  <c r="G5" i="1"/>
  <c r="H5" i="1" s="1"/>
  <c r="H6" i="4"/>
  <c r="H5" i="4"/>
  <c r="H7" i="4"/>
  <c r="G16" i="1" l="1"/>
  <c r="D8" i="5" s="1"/>
  <c r="D12" i="5" s="1"/>
  <c r="H16" i="1"/>
  <c r="E8" i="5" s="1"/>
  <c r="E12" i="5" s="1"/>
  <c r="H9" i="4"/>
</calcChain>
</file>

<file path=xl/sharedStrings.xml><?xml version="1.0" encoding="utf-8"?>
<sst xmlns="http://schemas.openxmlformats.org/spreadsheetml/2006/main" count="200" uniqueCount="84">
  <si>
    <t>Tevékenység megnevezése</t>
  </si>
  <si>
    <t>Mennyiségi egység</t>
  </si>
  <si>
    <t>Mennyiség</t>
  </si>
  <si>
    <t>1.</t>
  </si>
  <si>
    <t>2.</t>
  </si>
  <si>
    <t>3.</t>
  </si>
  <si>
    <t>4.</t>
  </si>
  <si>
    <t>5.</t>
  </si>
  <si>
    <t>Összesen:</t>
  </si>
  <si>
    <t>fő</t>
  </si>
  <si>
    <t>db</t>
  </si>
  <si>
    <t>szakértői nap</t>
  </si>
  <si>
    <t>Szervezési és átfogó koordinációs feladatok</t>
  </si>
  <si>
    <t>Kelt:</t>
  </si>
  <si>
    <t>Cégszerű aláírás</t>
  </si>
  <si>
    <t>Ajánlattételi adatlap</t>
  </si>
  <si>
    <t>Ajánlattevő neve (ev. vagy cégnév):</t>
  </si>
  <si>
    <t>Adószáma:</t>
  </si>
  <si>
    <t>Képviselője:</t>
  </si>
  <si>
    <t>Székhelye:</t>
  </si>
  <si>
    <t>Levelezési cím:</t>
  </si>
  <si>
    <t>Telefon, fax, e-mail:</t>
  </si>
  <si>
    <t>Feladat-meghatározás</t>
  </si>
  <si>
    <t>Referencia</t>
  </si>
  <si>
    <t>Referencia követelmény: szakmai megfelelőség igazolására legalább egy projekt rendezvény szervezési és megvallósítási feladatainak ellátása az elmúlt 5 évben.</t>
  </si>
  <si>
    <t>Referencia rövid leírása a teljesítés időpontjának megjelölésével</t>
  </si>
  <si>
    <t>Referenciát igazoló személy és elérhetősége</t>
  </si>
  <si>
    <t>Az Ajánlattevő által kért ellenszolgáltatás</t>
  </si>
  <si>
    <t>Nyilatkozatok</t>
  </si>
  <si>
    <t>Nyilatkozom, hogy Ajánlattevőként az ajánlat tárgyát képező szolgáltatások nyújtására jogosult vagyok.</t>
  </si>
  <si>
    <t>Nyilatkozom, hogy az árajánlat összege egyéb költségeket nem foglal magában.</t>
  </si>
  <si>
    <t>Nyilatkozom, hogy ajánlati kötöttségemet az előírt ajánlat benyújtási határidőtől számított 60 napig fenntartom.</t>
  </si>
  <si>
    <r>
      <t xml:space="preserve">A teljesítés során alvállalkozót kívánok bevonni: </t>
    </r>
    <r>
      <rPr>
        <b/>
        <sz val="11"/>
        <color theme="1"/>
        <rFont val="Arial"/>
        <family val="2"/>
      </rPr>
      <t xml:space="preserve">igen / nem
</t>
    </r>
    <r>
      <rPr>
        <sz val="11"/>
        <color theme="1"/>
        <rFont val="Arial"/>
        <family val="2"/>
      </rPr>
      <t>(kérjük a megfelelő választ aláhúzni).</t>
    </r>
  </si>
  <si>
    <t>Ajánlati főösszesítő és nyilatkozatok</t>
  </si>
  <si>
    <t>Nyilatkozom, hogy alvállalkozói teljesítmény igénybe vétele esetén az alvállalkozói szerződések tartalmára, összegére és kifizetésére vonatkozó transzparenciát biztosítom.</t>
  </si>
  <si>
    <t>alkalom</t>
  </si>
  <si>
    <t>Helyszín és technika biztosítása</t>
  </si>
  <si>
    <t>Catering</t>
  </si>
  <si>
    <t>Mindösszesen:</t>
  </si>
  <si>
    <t>az INTERREG VI-A Ausztria-Magyarország Programban megvalósuló
mixAge című, ATHU-0200109 számú projekt
rendezvényszervezési feladatainak ellátására</t>
  </si>
  <si>
    <t>Ajánlat tárgya: rendezvényszervezési feladatok ellátása a mixAge című, ATHU-0200109 számú projekt keretében</t>
  </si>
  <si>
    <t>Rendezvényszervezési feladatok ellátása az INTERREG VI-A Ausztria-Magyarország Programban megvalósuló mixAge rövid című, ATHU-0200109 azonosító számú projekt keretében az Ajánlattételi felhívásban rögzített követelmények szerint.</t>
  </si>
  <si>
    <t>Rendezvényszervezési feladatok ellátása
a mixAge című, ATHU-0200109 számú projekt keretében</t>
  </si>
  <si>
    <t>Rendezvényszervezési feladatok ellátása a mixAge című, ATHU-0200109 számú projekt keretében</t>
  </si>
  <si>
    <t>Lelki nap</t>
  </si>
  <si>
    <t>Generációkat összekapcsoló találkozások</t>
  </si>
  <si>
    <t>6.</t>
  </si>
  <si>
    <t>Animátorok díjazása</t>
  </si>
  <si>
    <t>7.</t>
  </si>
  <si>
    <t>8.</t>
  </si>
  <si>
    <t>Múzeumbelépők</t>
  </si>
  <si>
    <t>City Rally díjak</t>
  </si>
  <si>
    <t>csomag</t>
  </si>
  <si>
    <t>9.</t>
  </si>
  <si>
    <t>Rendezvény kommunikáció</t>
  </si>
  <si>
    <t>10.</t>
  </si>
  <si>
    <t>Oktató díjazása</t>
  </si>
  <si>
    <t>Jelenléti ív vezetése, fotódokumentáció készítése</t>
  </si>
  <si>
    <t>Anyagköltség</t>
  </si>
  <si>
    <t>Tolmács díja</t>
  </si>
  <si>
    <t>Előadói díj</t>
  </si>
  <si>
    <t>Moderátor díja</t>
  </si>
  <si>
    <t>Catering (2 alkalom, 50 fő/alkalom)</t>
  </si>
  <si>
    <t>11.</t>
  </si>
  <si>
    <t>Egészséges életvitel programok</t>
  </si>
  <si>
    <t>Közösségépítő programok</t>
  </si>
  <si>
    <t>Generációkat összekapcsoló találkozások (6 alkalom)</t>
  </si>
  <si>
    <t>Egészséges életvitel programok (2 alkalom)</t>
  </si>
  <si>
    <t>Közösségépítő programok (4 alkalom)</t>
  </si>
  <si>
    <t>Kézművesek és animátorok díja</t>
  </si>
  <si>
    <t>12.</t>
  </si>
  <si>
    <t>13.</t>
  </si>
  <si>
    <t>Catering (Egészséges életmód előadás, kóstoló, társasjáték program)</t>
  </si>
  <si>
    <t>Catering (Fenntarthatóság program)</t>
  </si>
  <si>
    <t>Catering (Anyák napi kézműves készülődés program)</t>
  </si>
  <si>
    <t>Catering (Hagyományörző gasztrokaland program)</t>
  </si>
  <si>
    <t>Reklámajándék</t>
  </si>
  <si>
    <t>Nettó egységár
(HUF)</t>
  </si>
  <si>
    <t>Nettó összesen
(HUF)</t>
  </si>
  <si>
    <t>Bruttó összesen
(HUF)</t>
  </si>
  <si>
    <t>ÁFA
(HUF)</t>
  </si>
  <si>
    <t>Oktatók díja</t>
  </si>
  <si>
    <t>Nettó
(HUF)</t>
  </si>
  <si>
    <t>Bruttó
(HUF)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</si>
</sst>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theme="2" tint="-0.249977111117893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 applyProtection="1">
      <alignment vertical="center" wrapText="1"/>
      <protection locked="0"/>
    </xf>
    <xf numFmtId="3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3" borderId="1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 applyProtection="1">
      <alignment vertical="center" wrapText="1"/>
      <protection locked="0"/>
    </xf>
    <xf numFmtId="3" fontId="7" fillId="0" borderId="1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537306</xdr:colOff>
      <xdr:row>0</xdr:row>
      <xdr:rowOff>29307</xdr:rowOff>
    </xdr:from>
    <xdr:to>
      <xdr:col>5</xdr:col>
      <xdr:colOff>905509</xdr:colOff>
      <xdr:row>0</xdr:row>
      <xdr:rowOff>888999</xdr:rowOff>
    </xdr:to>
    <xdr:pic>
      <xdr:nvPicPr>
        <xdr:cNvPr id="3" name="Kép 2" descr="A képen szöveg, képernyőkép, Betűtípus, embléma látható&#10;&#10;Előfordulhat, hogy az AI által létrehozott tartalom helytelen.">
          <a:extLst>
            <a:ext uri="{FF2B5EF4-FFF2-40B4-BE49-F238E27FC236}">
              <a16:creationId xmlns:a16="http://schemas.microsoft.com/office/drawing/2014/main" xmlns="" id="{033547DC-5D19-08B8-2985-3F4C2C1E0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768" y="29307"/>
          <a:ext cx="2224356" cy="859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253998</xdr:colOff>
      <xdr:row>0</xdr:row>
      <xdr:rowOff>19538</xdr:rowOff>
    </xdr:from>
    <xdr:to>
      <xdr:col>4</xdr:col>
      <xdr:colOff>817584</xdr:colOff>
      <xdr:row>0</xdr:row>
      <xdr:rowOff>879230</xdr:rowOff>
    </xdr:to>
    <xdr:pic>
      <xdr:nvPicPr>
        <xdr:cNvPr id="2" name="Kép 1" descr="A képen szöveg, képernyőkép, Betűtípus, embléma látható&#10;&#10;Előfordulhat, hogy az AI által létrehozott tartalom helytelen.">
          <a:extLst>
            <a:ext uri="{FF2B5EF4-FFF2-40B4-BE49-F238E27FC236}">
              <a16:creationId xmlns:a16="http://schemas.microsoft.com/office/drawing/2014/main" xmlns="" id="{AACFB0C7-6054-B448-945B-7C1093F75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5613" y="19538"/>
          <a:ext cx="2224356" cy="859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Layout" topLeftCell="A2" zoomScale="130" zoomScaleNormal="130" zoomScaleSheetLayoutView="130" zoomScalePageLayoutView="130" workbookViewId="0">
      <selection activeCell="B15" sqref="B15:F15"/>
    </sheetView>
  </sheetViews>
  <sheetFormatPr defaultColWidth="10.875" defaultRowHeight="14.25" x14ac:dyDescent="0.25"/>
  <cols>
    <col min="1" max="1" width="3.5" style="10" customWidth="1"/>
    <col min="2" max="2" width="30" style="1" customWidth="1"/>
    <col min="3" max="3" width="11.375" style="1" customWidth="1"/>
    <col min="4" max="6" width="12.125" style="1" customWidth="1"/>
    <col min="7" max="16384" width="10.875" style="1"/>
  </cols>
  <sheetData>
    <row r="1" spans="1:6" ht="69.95" customHeight="1" x14ac:dyDescent="0.25"/>
    <row r="2" spans="1:6" ht="33" customHeight="1" x14ac:dyDescent="0.25">
      <c r="A2" s="40" t="s">
        <v>15</v>
      </c>
      <c r="B2" s="40"/>
      <c r="C2" s="40"/>
      <c r="D2" s="40"/>
      <c r="E2" s="40"/>
      <c r="F2" s="40"/>
    </row>
    <row r="3" spans="1:6" ht="50.1" customHeight="1" x14ac:dyDescent="0.25">
      <c r="A3" s="41" t="s">
        <v>39</v>
      </c>
      <c r="B3" s="41"/>
      <c r="C3" s="41"/>
      <c r="D3" s="41"/>
      <c r="E3" s="41"/>
      <c r="F3" s="41"/>
    </row>
    <row r="4" spans="1:6" ht="15" x14ac:dyDescent="0.25">
      <c r="A4" s="9"/>
      <c r="B4" s="7"/>
      <c r="C4" s="7"/>
      <c r="D4" s="7"/>
      <c r="E4" s="7"/>
    </row>
    <row r="5" spans="1:6" ht="36" customHeight="1" x14ac:dyDescent="0.25">
      <c r="A5" s="9" t="s">
        <v>3</v>
      </c>
      <c r="B5" s="35" t="s">
        <v>40</v>
      </c>
      <c r="C5" s="35"/>
      <c r="D5" s="35"/>
      <c r="E5" s="35"/>
      <c r="F5" s="35"/>
    </row>
    <row r="7" spans="1:6" ht="36.950000000000003" customHeight="1" x14ac:dyDescent="0.25">
      <c r="B7" s="1" t="s">
        <v>16</v>
      </c>
      <c r="C7" s="37"/>
      <c r="D7" s="37"/>
      <c r="E7" s="37"/>
      <c r="F7" s="37"/>
    </row>
    <row r="8" spans="1:6" ht="17.100000000000001" customHeight="1" x14ac:dyDescent="0.25">
      <c r="B8" s="1" t="s">
        <v>17</v>
      </c>
      <c r="C8" s="43"/>
      <c r="D8" s="43"/>
      <c r="E8" s="43"/>
      <c r="F8" s="43"/>
    </row>
    <row r="9" spans="1:6" ht="17.100000000000001" customHeight="1" x14ac:dyDescent="0.25">
      <c r="B9" s="1" t="s">
        <v>18</v>
      </c>
      <c r="C9" s="43"/>
      <c r="D9" s="43"/>
      <c r="E9" s="43"/>
      <c r="F9" s="43"/>
    </row>
    <row r="10" spans="1:6" ht="17.100000000000001" customHeight="1" x14ac:dyDescent="0.25">
      <c r="B10" s="1" t="s">
        <v>19</v>
      </c>
      <c r="C10" s="43"/>
      <c r="D10" s="43"/>
      <c r="E10" s="43"/>
      <c r="F10" s="43"/>
    </row>
    <row r="11" spans="1:6" ht="17.100000000000001" customHeight="1" x14ac:dyDescent="0.25">
      <c r="B11" s="1" t="s">
        <v>20</v>
      </c>
      <c r="C11" s="43"/>
      <c r="D11" s="43"/>
      <c r="E11" s="43"/>
      <c r="F11" s="43"/>
    </row>
    <row r="12" spans="1:6" ht="17.100000000000001" customHeight="1" x14ac:dyDescent="0.25">
      <c r="B12" s="1" t="s">
        <v>21</v>
      </c>
      <c r="C12" s="37"/>
      <c r="D12" s="37"/>
      <c r="E12" s="37"/>
      <c r="F12" s="37"/>
    </row>
    <row r="14" spans="1:6" ht="15" x14ac:dyDescent="0.25">
      <c r="A14" s="9" t="s">
        <v>4</v>
      </c>
      <c r="B14" s="35" t="s">
        <v>22</v>
      </c>
      <c r="C14" s="35"/>
      <c r="D14" s="35"/>
      <c r="E14" s="35"/>
      <c r="F14" s="35"/>
    </row>
    <row r="15" spans="1:6" ht="62.1" customHeight="1" x14ac:dyDescent="0.25">
      <c r="A15" s="9"/>
      <c r="B15" s="42" t="s">
        <v>41</v>
      </c>
      <c r="C15" s="42"/>
      <c r="D15" s="42"/>
      <c r="E15" s="42"/>
      <c r="F15" s="42"/>
    </row>
    <row r="16" spans="1:6" ht="15" x14ac:dyDescent="0.25">
      <c r="A16" s="9"/>
      <c r="B16" s="8"/>
      <c r="C16" s="8"/>
      <c r="D16" s="8"/>
      <c r="E16" s="8"/>
      <c r="F16" s="8"/>
    </row>
    <row r="17" spans="1:6" ht="15" x14ac:dyDescent="0.25">
      <c r="A17" s="9" t="s">
        <v>5</v>
      </c>
      <c r="B17" s="35" t="s">
        <v>23</v>
      </c>
      <c r="C17" s="35"/>
      <c r="D17" s="35"/>
      <c r="E17" s="35"/>
      <c r="F17" s="35"/>
    </row>
    <row r="18" spans="1:6" ht="30.95" customHeight="1" x14ac:dyDescent="0.25">
      <c r="A18" s="9"/>
      <c r="B18" s="38" t="s">
        <v>24</v>
      </c>
      <c r="C18" s="38"/>
      <c r="D18" s="38"/>
      <c r="E18" s="38"/>
      <c r="F18" s="38"/>
    </row>
    <row r="19" spans="1:6" ht="15" x14ac:dyDescent="0.25">
      <c r="A19" s="9"/>
      <c r="B19" s="8"/>
      <c r="C19" s="8"/>
      <c r="D19" s="8"/>
      <c r="E19" s="8"/>
      <c r="F19" s="8"/>
    </row>
    <row r="20" spans="1:6" ht="35.1" customHeight="1" x14ac:dyDescent="0.25">
      <c r="A20" s="9"/>
      <c r="B20" s="39" t="s">
        <v>25</v>
      </c>
      <c r="C20" s="39"/>
      <c r="D20" s="39" t="s">
        <v>26</v>
      </c>
      <c r="E20" s="39"/>
      <c r="F20" s="39"/>
    </row>
    <row r="21" spans="1:6" ht="102" customHeight="1" x14ac:dyDescent="0.25">
      <c r="A21" s="9"/>
      <c r="B21" s="34"/>
      <c r="C21" s="34"/>
      <c r="D21" s="34"/>
      <c r="E21" s="34"/>
      <c r="F21" s="34"/>
    </row>
    <row r="24" spans="1:6" ht="18" customHeight="1" x14ac:dyDescent="0.25">
      <c r="B24" s="12" t="s">
        <v>13</v>
      </c>
    </row>
    <row r="26" spans="1:6" x14ac:dyDescent="0.25">
      <c r="D26" s="6"/>
      <c r="E26" s="6"/>
    </row>
    <row r="27" spans="1:6" ht="14.1" customHeight="1" x14ac:dyDescent="0.25">
      <c r="D27" s="36" t="s">
        <v>14</v>
      </c>
      <c r="E27" s="36"/>
    </row>
    <row r="37" spans="1:1" ht="12" customHeight="1" x14ac:dyDescent="0.25"/>
    <row r="38" spans="1:1" ht="11.1" customHeight="1" x14ac:dyDescent="0.25">
      <c r="A38" s="11"/>
    </row>
    <row r="39" spans="1:1" ht="11.1" customHeight="1" x14ac:dyDescent="0.25">
      <c r="A39" s="11"/>
    </row>
    <row r="40" spans="1:1" ht="11.1" customHeight="1" x14ac:dyDescent="0.25">
      <c r="A40" s="11"/>
    </row>
    <row r="41" spans="1:1" ht="11.1" customHeight="1" x14ac:dyDescent="0.25">
      <c r="A41" s="11"/>
    </row>
    <row r="42" spans="1:1" ht="11.1" customHeight="1" x14ac:dyDescent="0.25">
      <c r="A42" s="11"/>
    </row>
  </sheetData>
  <sheetProtection algorithmName="SHA-512" hashValue="0ja7MYPq+KPM6kUDXM4ivob84u+K/Q3hdoSK2j3mZOnjacVSsgcXioGRXtMkgWNEbXWo90QOcQe/w6BJ35Ky9w==" saltValue="WqqJtDGUy4PkrzB/VnsZ1w==" spinCount="100000" sheet="1" objects="1" scenarios="1"/>
  <mergeCells count="18">
    <mergeCell ref="A2:F2"/>
    <mergeCell ref="A3:F3"/>
    <mergeCell ref="B5:F5"/>
    <mergeCell ref="B14:F14"/>
    <mergeCell ref="B15:F15"/>
    <mergeCell ref="C7:F7"/>
    <mergeCell ref="C8:F8"/>
    <mergeCell ref="C9:F9"/>
    <mergeCell ref="C10:F10"/>
    <mergeCell ref="C11:F11"/>
    <mergeCell ref="B21:C21"/>
    <mergeCell ref="D21:F21"/>
    <mergeCell ref="B17:F17"/>
    <mergeCell ref="D27:E27"/>
    <mergeCell ref="C12:F12"/>
    <mergeCell ref="B18:F18"/>
    <mergeCell ref="B20:C20"/>
    <mergeCell ref="D20:F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view="pageLayout" zoomScale="130" zoomScaleNormal="130" zoomScaleSheetLayoutView="130" zoomScalePageLayoutView="130" workbookViewId="0">
      <selection activeCell="B19" sqref="B19:E19"/>
    </sheetView>
  </sheetViews>
  <sheetFormatPr defaultColWidth="10.875" defaultRowHeight="14.25" x14ac:dyDescent="0.25"/>
  <cols>
    <col min="1" max="1" width="4.875" style="3" customWidth="1"/>
    <col min="2" max="2" width="44.125" style="1" customWidth="1"/>
    <col min="3" max="16384" width="10.875" style="1"/>
  </cols>
  <sheetData>
    <row r="1" spans="1:5" ht="69.95" customHeight="1" x14ac:dyDescent="0.25"/>
    <row r="2" spans="1:5" ht="35.1" customHeight="1" x14ac:dyDescent="0.25">
      <c r="A2" s="41" t="s">
        <v>42</v>
      </c>
      <c r="B2" s="41"/>
      <c r="C2" s="41"/>
      <c r="D2" s="41"/>
      <c r="E2" s="41"/>
    </row>
    <row r="3" spans="1:5" ht="29.1" customHeight="1" x14ac:dyDescent="0.25">
      <c r="A3" s="44" t="s">
        <v>33</v>
      </c>
      <c r="B3" s="44"/>
      <c r="C3" s="44"/>
      <c r="D3" s="44"/>
      <c r="E3" s="44"/>
    </row>
    <row r="4" spans="1:5" ht="15" x14ac:dyDescent="0.25">
      <c r="A4" s="7"/>
      <c r="B4" s="7"/>
      <c r="C4" s="7"/>
      <c r="D4" s="7"/>
      <c r="E4" s="7"/>
    </row>
    <row r="5" spans="1:5" ht="15" x14ac:dyDescent="0.25">
      <c r="A5" s="9" t="s">
        <v>6</v>
      </c>
      <c r="B5" s="8" t="s">
        <v>27</v>
      </c>
      <c r="C5" s="7"/>
      <c r="D5" s="7"/>
      <c r="E5" s="7"/>
    </row>
    <row r="7" spans="1:5" s="3" customFormat="1" ht="57" customHeight="1" x14ac:dyDescent="0.25">
      <c r="A7" s="2"/>
      <c r="B7" s="2" t="s">
        <v>0</v>
      </c>
      <c r="C7" s="2" t="s">
        <v>82</v>
      </c>
      <c r="D7" s="2" t="s">
        <v>80</v>
      </c>
      <c r="E7" s="2" t="s">
        <v>83</v>
      </c>
    </row>
    <row r="8" spans="1:5" ht="23.1" customHeight="1" x14ac:dyDescent="0.25">
      <c r="A8" s="5" t="s">
        <v>3</v>
      </c>
      <c r="B8" s="4" t="s">
        <v>44</v>
      </c>
      <c r="C8" s="26">
        <f>'1. Lelki nap'!F16</f>
        <v>85000</v>
      </c>
      <c r="D8" s="26">
        <f>'1. Lelki nap'!G16</f>
        <v>22950</v>
      </c>
      <c r="E8" s="26">
        <f>'1. Lelki nap'!H16</f>
        <v>107950</v>
      </c>
    </row>
    <row r="9" spans="1:5" ht="23.1" customHeight="1" x14ac:dyDescent="0.25">
      <c r="A9" s="5" t="s">
        <v>4</v>
      </c>
      <c r="B9" s="4" t="s">
        <v>45</v>
      </c>
      <c r="C9" s="26">
        <f>'2. Generációk'!F9</f>
        <v>0</v>
      </c>
      <c r="D9" s="26">
        <f>'2. Generációk'!G9</f>
        <v>0</v>
      </c>
      <c r="E9" s="26">
        <f>'2. Generációk'!H9</f>
        <v>0</v>
      </c>
    </row>
    <row r="10" spans="1:5" ht="23.1" customHeight="1" x14ac:dyDescent="0.25">
      <c r="A10" s="5" t="s">
        <v>5</v>
      </c>
      <c r="B10" s="4" t="s">
        <v>64</v>
      </c>
      <c r="C10" s="26">
        <f>'3. Egészséges életvitel'!F15</f>
        <v>0</v>
      </c>
      <c r="D10" s="26">
        <f>'3. Egészséges életvitel'!G15</f>
        <v>0</v>
      </c>
      <c r="E10" s="26">
        <f>'3. Egészséges életvitel'!H15</f>
        <v>0</v>
      </c>
    </row>
    <row r="11" spans="1:5" ht="23.1" customHeight="1" x14ac:dyDescent="0.25">
      <c r="A11" s="5" t="s">
        <v>6</v>
      </c>
      <c r="B11" s="4" t="s">
        <v>65</v>
      </c>
      <c r="C11" s="26">
        <f>'4. Közösségépítő programok'!F18</f>
        <v>0</v>
      </c>
      <c r="D11" s="26">
        <f>'4. Közösségépítő programok'!G18</f>
        <v>0</v>
      </c>
      <c r="E11" s="26">
        <f>'4. Közösségépítő programok'!H18</f>
        <v>0</v>
      </c>
    </row>
    <row r="12" spans="1:5" ht="26.1" customHeight="1" x14ac:dyDescent="0.25">
      <c r="A12" s="5"/>
      <c r="B12" s="14" t="s">
        <v>38</v>
      </c>
      <c r="C12" s="27">
        <f>SUM(C8:C11)</f>
        <v>85000</v>
      </c>
      <c r="D12" s="27">
        <f t="shared" ref="D12:E12" si="0">SUM(D8:D11)</f>
        <v>22950</v>
      </c>
      <c r="E12" s="27">
        <f t="shared" si="0"/>
        <v>107950</v>
      </c>
    </row>
    <row r="14" spans="1:5" ht="15" x14ac:dyDescent="0.25">
      <c r="A14" s="9" t="s">
        <v>7</v>
      </c>
      <c r="B14" s="8" t="s">
        <v>28</v>
      </c>
    </row>
    <row r="15" spans="1:5" ht="15" x14ac:dyDescent="0.25">
      <c r="A15" s="9"/>
      <c r="B15" s="8"/>
    </row>
    <row r="16" spans="1:5" ht="35.1" customHeight="1" x14ac:dyDescent="0.25">
      <c r="B16" s="38" t="s">
        <v>29</v>
      </c>
      <c r="C16" s="38"/>
      <c r="D16" s="38"/>
      <c r="E16" s="38"/>
    </row>
    <row r="17" spans="2:5" ht="24" customHeight="1" x14ac:dyDescent="0.25">
      <c r="B17" s="38" t="s">
        <v>30</v>
      </c>
      <c r="C17" s="38"/>
      <c r="D17" s="38"/>
      <c r="E17" s="38"/>
    </row>
    <row r="18" spans="2:5" ht="35.1" customHeight="1" x14ac:dyDescent="0.25">
      <c r="B18" s="38" t="s">
        <v>31</v>
      </c>
      <c r="C18" s="38"/>
      <c r="D18" s="38"/>
      <c r="E18" s="38"/>
    </row>
    <row r="19" spans="2:5" ht="35.1" customHeight="1" x14ac:dyDescent="0.25">
      <c r="B19" s="45" t="s">
        <v>32</v>
      </c>
      <c r="C19" s="45"/>
      <c r="D19" s="45"/>
      <c r="E19" s="45"/>
    </row>
    <row r="20" spans="2:5" ht="35.1" customHeight="1" x14ac:dyDescent="0.25">
      <c r="B20" s="38" t="s">
        <v>34</v>
      </c>
      <c r="C20" s="38"/>
      <c r="D20" s="38"/>
      <c r="E20" s="38"/>
    </row>
    <row r="22" spans="2:5" x14ac:dyDescent="0.25">
      <c r="B22" s="12" t="s">
        <v>13</v>
      </c>
    </row>
    <row r="24" spans="2:5" x14ac:dyDescent="0.25">
      <c r="C24" s="6"/>
      <c r="D24" s="6"/>
    </row>
    <row r="25" spans="2:5" ht="14.1" customHeight="1" x14ac:dyDescent="0.25">
      <c r="C25" s="36" t="s">
        <v>14</v>
      </c>
      <c r="D25" s="36"/>
    </row>
    <row r="41" spans="1:1" ht="11.1" customHeight="1" x14ac:dyDescent="0.25">
      <c r="A41" s="11"/>
    </row>
    <row r="42" spans="1:1" ht="11.1" customHeight="1" x14ac:dyDescent="0.25">
      <c r="A42" s="11"/>
    </row>
    <row r="43" spans="1:1" ht="11.1" customHeight="1" x14ac:dyDescent="0.25">
      <c r="A43" s="11"/>
    </row>
    <row r="44" spans="1:1" ht="11.1" customHeight="1" x14ac:dyDescent="0.25">
      <c r="A44" s="11"/>
    </row>
    <row r="45" spans="1:1" ht="11.1" customHeight="1" x14ac:dyDescent="0.25">
      <c r="A45" s="11"/>
    </row>
  </sheetData>
  <sheetProtection algorithmName="SHA-512" hashValue="ndeIlOeXC/N6ZhW+N/QI8KsbjL5QbVikGOfTaGWAxAJN2iswyfSTStDcrBgSHdcXZIkfcqTsvlzdSZbxxNWo5w==" saltValue="6Vs6ZtZo5Ss5CHXm+OpXLg==" spinCount="100000" sheet="1" formatCells="0" formatColumns="0" formatRows="0"/>
  <mergeCells count="8">
    <mergeCell ref="A2:E2"/>
    <mergeCell ref="A3:E3"/>
    <mergeCell ref="C25:D25"/>
    <mergeCell ref="B18:E18"/>
    <mergeCell ref="B16:E16"/>
    <mergeCell ref="B17:E17"/>
    <mergeCell ref="B19:E19"/>
    <mergeCell ref="B20:E20"/>
  </mergeCells>
  <phoneticPr fontId="1" type="noConversion"/>
  <pageMargins left="0.7" right="0.7" top="0.75" bottom="0.75" header="0.3" footer="0.3"/>
  <pageSetup paperSize="9" orientation="portrait" r:id="rId1"/>
  <headerFooter>
    <oddHeader xml:space="preserve">&amp;R&amp;"System Font,Normál"&amp;10&amp;K000000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Layout" zoomScale="130" zoomScaleNormal="130" zoomScaleSheetLayoutView="130" zoomScalePageLayoutView="130" workbookViewId="0">
      <selection activeCell="E13" sqref="E13"/>
    </sheetView>
  </sheetViews>
  <sheetFormatPr defaultColWidth="10.875" defaultRowHeight="14.25" x14ac:dyDescent="0.25"/>
  <cols>
    <col min="1" max="1" width="5.375" style="3" customWidth="1"/>
    <col min="2" max="2" width="47.875" style="1" customWidth="1"/>
    <col min="3" max="3" width="14.375" style="1" customWidth="1"/>
    <col min="4" max="16384" width="10.875" style="1"/>
  </cols>
  <sheetData>
    <row r="1" spans="1:8" ht="18.95" customHeight="1" x14ac:dyDescent="0.25">
      <c r="A1" s="41" t="s">
        <v>43</v>
      </c>
      <c r="B1" s="41"/>
      <c r="C1" s="41"/>
      <c r="D1" s="41"/>
      <c r="E1" s="41"/>
      <c r="F1" s="41"/>
      <c r="G1" s="41"/>
      <c r="H1" s="41"/>
    </row>
    <row r="2" spans="1:8" ht="18.9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</row>
    <row r="4" spans="1:8" s="3" customFormat="1" ht="57" customHeight="1" x14ac:dyDescent="0.25">
      <c r="A4" s="2"/>
      <c r="B4" s="2" t="s">
        <v>0</v>
      </c>
      <c r="C4" s="2" t="s">
        <v>1</v>
      </c>
      <c r="D4" s="2" t="s">
        <v>2</v>
      </c>
      <c r="E4" s="25" t="s">
        <v>77</v>
      </c>
      <c r="F4" s="2" t="s">
        <v>78</v>
      </c>
      <c r="G4" s="2" t="s">
        <v>80</v>
      </c>
      <c r="H4" s="2" t="s">
        <v>79</v>
      </c>
    </row>
    <row r="5" spans="1:8" ht="20.100000000000001" customHeight="1" x14ac:dyDescent="0.25">
      <c r="A5" s="5" t="s">
        <v>3</v>
      </c>
      <c r="B5" s="22" t="s">
        <v>12</v>
      </c>
      <c r="C5" s="17" t="s">
        <v>11</v>
      </c>
      <c r="D5" s="24"/>
      <c r="E5" s="28"/>
      <c r="F5" s="26">
        <f>D5*E5</f>
        <v>0</v>
      </c>
      <c r="G5" s="26">
        <f>ROUND((F5*0.27),2)</f>
        <v>0</v>
      </c>
      <c r="H5" s="27">
        <f>F5+G5</f>
        <v>0</v>
      </c>
    </row>
    <row r="6" spans="1:8" ht="20.100000000000001" customHeight="1" x14ac:dyDescent="0.25">
      <c r="A6" s="5" t="s">
        <v>4</v>
      </c>
      <c r="B6" s="22" t="s">
        <v>54</v>
      </c>
      <c r="C6" s="17" t="s">
        <v>52</v>
      </c>
      <c r="D6" s="17">
        <v>1</v>
      </c>
      <c r="E6" s="28"/>
      <c r="F6" s="26">
        <f t="shared" ref="F6:F15" si="0">D6*E6</f>
        <v>0</v>
      </c>
      <c r="G6" s="26">
        <f t="shared" ref="G6:G15" si="1">ROUND((F6*0.27),2)</f>
        <v>0</v>
      </c>
      <c r="H6" s="27">
        <f t="shared" ref="H6:H15" si="2">F6+G6</f>
        <v>0</v>
      </c>
    </row>
    <row r="7" spans="1:8" ht="20.100000000000001" customHeight="1" x14ac:dyDescent="0.25">
      <c r="A7" s="5" t="s">
        <v>5</v>
      </c>
      <c r="B7" s="22" t="s">
        <v>36</v>
      </c>
      <c r="C7" s="17" t="s">
        <v>35</v>
      </c>
      <c r="D7" s="17">
        <v>1</v>
      </c>
      <c r="E7" s="29"/>
      <c r="F7" s="26">
        <f t="shared" si="0"/>
        <v>0</v>
      </c>
      <c r="G7" s="26">
        <f t="shared" si="1"/>
        <v>0</v>
      </c>
      <c r="H7" s="27">
        <f t="shared" si="2"/>
        <v>0</v>
      </c>
    </row>
    <row r="8" spans="1:8" ht="20.100000000000001" customHeight="1" x14ac:dyDescent="0.25">
      <c r="A8" s="5" t="s">
        <v>6</v>
      </c>
      <c r="B8" s="22" t="s">
        <v>60</v>
      </c>
      <c r="C8" s="17" t="s">
        <v>9</v>
      </c>
      <c r="D8" s="17">
        <v>2</v>
      </c>
      <c r="E8" s="29"/>
      <c r="F8" s="26">
        <f t="shared" si="0"/>
        <v>0</v>
      </c>
      <c r="G8" s="26">
        <f t="shared" si="1"/>
        <v>0</v>
      </c>
      <c r="H8" s="27">
        <f t="shared" si="2"/>
        <v>0</v>
      </c>
    </row>
    <row r="9" spans="1:8" ht="20.100000000000001" customHeight="1" x14ac:dyDescent="0.25">
      <c r="A9" s="5" t="s">
        <v>7</v>
      </c>
      <c r="B9" s="22" t="s">
        <v>59</v>
      </c>
      <c r="C9" s="17" t="s">
        <v>35</v>
      </c>
      <c r="D9" s="17">
        <v>1</v>
      </c>
      <c r="E9" s="29"/>
      <c r="F9" s="26">
        <f t="shared" si="0"/>
        <v>0</v>
      </c>
      <c r="G9" s="26">
        <f t="shared" si="1"/>
        <v>0</v>
      </c>
      <c r="H9" s="27">
        <f t="shared" si="2"/>
        <v>0</v>
      </c>
    </row>
    <row r="10" spans="1:8" ht="20.100000000000001" customHeight="1" x14ac:dyDescent="0.25">
      <c r="A10" s="5" t="s">
        <v>46</v>
      </c>
      <c r="B10" s="22" t="s">
        <v>47</v>
      </c>
      <c r="C10" s="17" t="s">
        <v>9</v>
      </c>
      <c r="D10" s="17">
        <v>4</v>
      </c>
      <c r="E10" s="29"/>
      <c r="F10" s="26">
        <f t="shared" si="0"/>
        <v>0</v>
      </c>
      <c r="G10" s="26">
        <f t="shared" si="1"/>
        <v>0</v>
      </c>
      <c r="H10" s="27">
        <f t="shared" si="2"/>
        <v>0</v>
      </c>
    </row>
    <row r="11" spans="1:8" ht="20.100000000000001" customHeight="1" x14ac:dyDescent="0.25">
      <c r="A11" s="5" t="s">
        <v>48</v>
      </c>
      <c r="B11" s="22" t="s">
        <v>50</v>
      </c>
      <c r="C11" s="17" t="s">
        <v>10</v>
      </c>
      <c r="D11" s="17">
        <v>100</v>
      </c>
      <c r="E11" s="29"/>
      <c r="F11" s="26">
        <f t="shared" si="0"/>
        <v>0</v>
      </c>
      <c r="G11" s="26">
        <f t="shared" si="1"/>
        <v>0</v>
      </c>
      <c r="H11" s="27">
        <f t="shared" si="2"/>
        <v>0</v>
      </c>
    </row>
    <row r="12" spans="1:8" s="23" customFormat="1" ht="20.100000000000001" customHeight="1" x14ac:dyDescent="0.25">
      <c r="A12" s="17" t="s">
        <v>49</v>
      </c>
      <c r="B12" s="22" t="s">
        <v>76</v>
      </c>
      <c r="C12" s="17" t="s">
        <v>10</v>
      </c>
      <c r="D12" s="17">
        <v>100</v>
      </c>
      <c r="E12" s="29"/>
      <c r="F12" s="30">
        <f t="shared" si="0"/>
        <v>0</v>
      </c>
      <c r="G12" s="30">
        <f t="shared" si="1"/>
        <v>0</v>
      </c>
      <c r="H12" s="31">
        <f t="shared" si="2"/>
        <v>0</v>
      </c>
    </row>
    <row r="13" spans="1:8" ht="20.100000000000001" customHeight="1" x14ac:dyDescent="0.25">
      <c r="A13" s="5" t="s">
        <v>53</v>
      </c>
      <c r="B13" s="22" t="s">
        <v>51</v>
      </c>
      <c r="C13" s="17" t="s">
        <v>52</v>
      </c>
      <c r="D13" s="17">
        <v>1</v>
      </c>
      <c r="E13" s="33">
        <v>85000</v>
      </c>
      <c r="F13" s="26">
        <f t="shared" si="0"/>
        <v>85000</v>
      </c>
      <c r="G13" s="26">
        <f t="shared" si="1"/>
        <v>22950</v>
      </c>
      <c r="H13" s="27">
        <f t="shared" si="2"/>
        <v>107950</v>
      </c>
    </row>
    <row r="14" spans="1:8" ht="20.100000000000001" customHeight="1" x14ac:dyDescent="0.25">
      <c r="A14" s="5" t="s">
        <v>55</v>
      </c>
      <c r="B14" s="22" t="s">
        <v>57</v>
      </c>
      <c r="C14" s="17" t="s">
        <v>35</v>
      </c>
      <c r="D14" s="17">
        <v>1</v>
      </c>
      <c r="E14" s="29"/>
      <c r="F14" s="26">
        <f t="shared" ref="F14" si="3">D14*E14</f>
        <v>0</v>
      </c>
      <c r="G14" s="26">
        <f t="shared" ref="G14" si="4">ROUND((F14*0.27),2)</f>
        <v>0</v>
      </c>
      <c r="H14" s="27">
        <f t="shared" ref="H14" si="5">F14+G14</f>
        <v>0</v>
      </c>
    </row>
    <row r="15" spans="1:8" ht="20.100000000000001" customHeight="1" x14ac:dyDescent="0.25">
      <c r="A15" s="5" t="s">
        <v>63</v>
      </c>
      <c r="B15" s="22" t="s">
        <v>37</v>
      </c>
      <c r="C15" s="17" t="s">
        <v>9</v>
      </c>
      <c r="D15" s="17">
        <v>100</v>
      </c>
      <c r="E15" s="29"/>
      <c r="F15" s="26">
        <f t="shared" si="0"/>
        <v>0</v>
      </c>
      <c r="G15" s="26">
        <f t="shared" si="1"/>
        <v>0</v>
      </c>
      <c r="H15" s="27">
        <f t="shared" si="2"/>
        <v>0</v>
      </c>
    </row>
    <row r="16" spans="1:8" ht="24.95" customHeight="1" x14ac:dyDescent="0.25">
      <c r="A16" s="2"/>
      <c r="B16" s="14" t="s">
        <v>8</v>
      </c>
      <c r="C16" s="15"/>
      <c r="D16" s="15"/>
      <c r="E16" s="16"/>
      <c r="F16" s="27">
        <f>SUM(F5:F15)</f>
        <v>85000</v>
      </c>
      <c r="G16" s="27">
        <f>SUM(G5:G15)</f>
        <v>22950</v>
      </c>
      <c r="H16" s="27">
        <f>SUM(H5:H15)</f>
        <v>107950</v>
      </c>
    </row>
  </sheetData>
  <sheetProtection algorithmName="SHA-512" hashValue="Tz8tQLFsv+Eg/vTD6I48ZCL64NpMHkrNC64oFPLiIhGp7BTX5fgXxGYFjAnZ9AtqWvootfuoHtBfZM/FzW4NZw==" saltValue="kA+gE7SPJo54fyalQkQBfA==" spinCount="100000" sheet="1" objects="1" scenarios="1"/>
  <mergeCells count="2">
    <mergeCell ref="A1:H1"/>
    <mergeCell ref="A2:H2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Layout" zoomScale="130" zoomScaleNormal="130" zoomScaleSheetLayoutView="130" zoomScalePageLayoutView="130" workbookViewId="0">
      <selection activeCell="D5" sqref="D5"/>
    </sheetView>
  </sheetViews>
  <sheetFormatPr defaultColWidth="10.875" defaultRowHeight="14.25" x14ac:dyDescent="0.25"/>
  <cols>
    <col min="1" max="1" width="5.375" style="3" customWidth="1"/>
    <col min="2" max="2" width="47.5" style="1" customWidth="1"/>
    <col min="3" max="3" width="14.375" style="1" customWidth="1"/>
    <col min="4" max="16384" width="10.875" style="1"/>
  </cols>
  <sheetData>
    <row r="1" spans="1:8" ht="18" customHeight="1" x14ac:dyDescent="0.25">
      <c r="A1" s="41" t="s">
        <v>43</v>
      </c>
      <c r="B1" s="41"/>
      <c r="C1" s="41"/>
      <c r="D1" s="41"/>
      <c r="E1" s="41"/>
      <c r="F1" s="41"/>
      <c r="G1" s="41"/>
      <c r="H1" s="41"/>
    </row>
    <row r="2" spans="1:8" ht="18" customHeight="1" x14ac:dyDescent="0.25">
      <c r="A2" s="46" t="s">
        <v>66</v>
      </c>
      <c r="B2" s="46"/>
      <c r="C2" s="46"/>
      <c r="D2" s="46"/>
      <c r="E2" s="46"/>
      <c r="F2" s="46"/>
      <c r="G2" s="46"/>
      <c r="H2" s="46"/>
    </row>
    <row r="4" spans="1:8" s="3" customFormat="1" ht="57" customHeight="1" x14ac:dyDescent="0.25">
      <c r="A4" s="2"/>
      <c r="B4" s="2" t="s">
        <v>0</v>
      </c>
      <c r="C4" s="2" t="s">
        <v>1</v>
      </c>
      <c r="D4" s="2" t="s">
        <v>2</v>
      </c>
      <c r="E4" s="25" t="s">
        <v>77</v>
      </c>
      <c r="F4" s="2" t="s">
        <v>78</v>
      </c>
      <c r="G4" s="2" t="s">
        <v>80</v>
      </c>
      <c r="H4" s="2" t="s">
        <v>79</v>
      </c>
    </row>
    <row r="5" spans="1:8" ht="21" customHeight="1" x14ac:dyDescent="0.25">
      <c r="A5" s="5" t="s">
        <v>3</v>
      </c>
      <c r="B5" s="4" t="s">
        <v>12</v>
      </c>
      <c r="C5" s="5" t="s">
        <v>11</v>
      </c>
      <c r="D5" s="13"/>
      <c r="E5" s="32"/>
      <c r="F5" s="26">
        <f>D5*E5</f>
        <v>0</v>
      </c>
      <c r="G5" s="26">
        <f>ROUND((F5*0.27),2)</f>
        <v>0</v>
      </c>
      <c r="H5" s="27">
        <f>F5+G5</f>
        <v>0</v>
      </c>
    </row>
    <row r="6" spans="1:8" ht="21" customHeight="1" x14ac:dyDescent="0.25">
      <c r="A6" s="5" t="s">
        <v>4</v>
      </c>
      <c r="B6" s="4" t="s">
        <v>36</v>
      </c>
      <c r="C6" s="5" t="s">
        <v>35</v>
      </c>
      <c r="D6" s="5">
        <v>6</v>
      </c>
      <c r="E6" s="32"/>
      <c r="F6" s="26">
        <f>D6*E6</f>
        <v>0</v>
      </c>
      <c r="G6" s="26">
        <f t="shared" ref="G6:G8" si="0">ROUND((F6*0.27),2)</f>
        <v>0</v>
      </c>
      <c r="H6" s="27">
        <f t="shared" ref="H6:H8" si="1">F6+G6</f>
        <v>0</v>
      </c>
    </row>
    <row r="7" spans="1:8" ht="21" customHeight="1" x14ac:dyDescent="0.25">
      <c r="A7" s="5" t="s">
        <v>5</v>
      </c>
      <c r="B7" s="4" t="s">
        <v>56</v>
      </c>
      <c r="C7" s="5" t="s">
        <v>35</v>
      </c>
      <c r="D7" s="5">
        <v>6</v>
      </c>
      <c r="E7" s="32"/>
      <c r="F7" s="26">
        <f>D7*E7</f>
        <v>0</v>
      </c>
      <c r="G7" s="26">
        <f t="shared" si="0"/>
        <v>0</v>
      </c>
      <c r="H7" s="27">
        <f t="shared" si="1"/>
        <v>0</v>
      </c>
    </row>
    <row r="8" spans="1:8" ht="21" customHeight="1" x14ac:dyDescent="0.25">
      <c r="A8" s="5" t="s">
        <v>6</v>
      </c>
      <c r="B8" s="4" t="s">
        <v>57</v>
      </c>
      <c r="C8" s="5" t="s">
        <v>35</v>
      </c>
      <c r="D8" s="5">
        <v>6</v>
      </c>
      <c r="E8" s="32"/>
      <c r="F8" s="26">
        <f>D8*E8</f>
        <v>0</v>
      </c>
      <c r="G8" s="26">
        <f t="shared" si="0"/>
        <v>0</v>
      </c>
      <c r="H8" s="27">
        <f t="shared" si="1"/>
        <v>0</v>
      </c>
    </row>
    <row r="9" spans="1:8" ht="24.95" customHeight="1" x14ac:dyDescent="0.25">
      <c r="A9" s="2"/>
      <c r="B9" s="14" t="s">
        <v>8</v>
      </c>
      <c r="C9" s="15"/>
      <c r="D9" s="15"/>
      <c r="E9" s="16"/>
      <c r="F9" s="27">
        <f>SUM(F5:F8)</f>
        <v>0</v>
      </c>
      <c r="G9" s="27">
        <f>SUM(G5:G8)</f>
        <v>0</v>
      </c>
      <c r="H9" s="27">
        <f>SUM(H5:H8)</f>
        <v>0</v>
      </c>
    </row>
  </sheetData>
  <sheetProtection algorithmName="SHA-512" hashValue="xU+4xae5e9G1yngLPNlgQvxgwR/4DlW2XhXGDz67RCfwMQSkiiE4ObRJWIIc0/DvWx8zPr5j1rWkVnIMMItL3A==" saltValue="+pct5mBlxoH2mDwog4Wk1w==" spinCount="100000" sheet="1" objects="1" scenarios="1"/>
  <mergeCells count="2">
    <mergeCell ref="A1:H1"/>
    <mergeCell ref="A2:H2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Layout" zoomScale="130" zoomScaleNormal="130" zoomScaleSheetLayoutView="130" zoomScalePageLayoutView="130" workbookViewId="0">
      <selection activeCell="D5" sqref="D5"/>
    </sheetView>
  </sheetViews>
  <sheetFormatPr defaultColWidth="10.875" defaultRowHeight="14.25" x14ac:dyDescent="0.25"/>
  <cols>
    <col min="1" max="1" width="5.375" style="3" customWidth="1"/>
    <col min="2" max="2" width="47.5" style="1" customWidth="1"/>
    <col min="3" max="3" width="14.375" style="1" customWidth="1"/>
    <col min="4" max="16384" width="10.875" style="1"/>
  </cols>
  <sheetData>
    <row r="1" spans="1:8" ht="18" customHeight="1" x14ac:dyDescent="0.25">
      <c r="A1" s="41" t="s">
        <v>43</v>
      </c>
      <c r="B1" s="41"/>
      <c r="C1" s="41"/>
      <c r="D1" s="41"/>
      <c r="E1" s="41"/>
      <c r="F1" s="41"/>
      <c r="G1" s="41"/>
      <c r="H1" s="41"/>
    </row>
    <row r="2" spans="1:8" ht="18" customHeight="1" x14ac:dyDescent="0.25">
      <c r="A2" s="46" t="s">
        <v>67</v>
      </c>
      <c r="B2" s="46"/>
      <c r="C2" s="46"/>
      <c r="D2" s="46"/>
      <c r="E2" s="46"/>
      <c r="F2" s="46"/>
      <c r="G2" s="46"/>
      <c r="H2" s="46"/>
    </row>
    <row r="4" spans="1:8" s="3" customFormat="1" ht="57" customHeight="1" x14ac:dyDescent="0.25">
      <c r="A4" s="2"/>
      <c r="B4" s="2" t="s">
        <v>0</v>
      </c>
      <c r="C4" s="2" t="s">
        <v>1</v>
      </c>
      <c r="D4" s="2" t="s">
        <v>2</v>
      </c>
      <c r="E4" s="25" t="s">
        <v>77</v>
      </c>
      <c r="F4" s="2" t="s">
        <v>78</v>
      </c>
      <c r="G4" s="2" t="s">
        <v>80</v>
      </c>
      <c r="H4" s="2" t="s">
        <v>79</v>
      </c>
    </row>
    <row r="5" spans="1:8" ht="23.1" customHeight="1" x14ac:dyDescent="0.25">
      <c r="A5" s="5" t="s">
        <v>3</v>
      </c>
      <c r="B5" s="4" t="s">
        <v>12</v>
      </c>
      <c r="C5" s="5" t="s">
        <v>11</v>
      </c>
      <c r="D5" s="13"/>
      <c r="E5" s="32"/>
      <c r="F5" s="26">
        <f>D5*E5</f>
        <v>0</v>
      </c>
      <c r="G5" s="26">
        <f>ROUND((F5*0.27),2)</f>
        <v>0</v>
      </c>
      <c r="H5" s="27">
        <f>F5+G5</f>
        <v>0</v>
      </c>
    </row>
    <row r="6" spans="1:8" ht="23.1" customHeight="1" x14ac:dyDescent="0.25">
      <c r="A6" s="5" t="s">
        <v>4</v>
      </c>
      <c r="B6" s="4" t="s">
        <v>54</v>
      </c>
      <c r="C6" s="5" t="s">
        <v>52</v>
      </c>
      <c r="D6" s="5">
        <v>2</v>
      </c>
      <c r="E6" s="32"/>
      <c r="F6" s="26">
        <f t="shared" ref="F6:F14" si="0">D6*E6</f>
        <v>0</v>
      </c>
      <c r="G6" s="26">
        <f t="shared" ref="G6:G14" si="1">ROUND((F6*0.27),2)</f>
        <v>0</v>
      </c>
      <c r="H6" s="27">
        <f t="shared" ref="H6:H14" si="2">F6+G6</f>
        <v>0</v>
      </c>
    </row>
    <row r="7" spans="1:8" ht="23.1" customHeight="1" x14ac:dyDescent="0.25">
      <c r="A7" s="5" t="s">
        <v>5</v>
      </c>
      <c r="B7" s="4" t="s">
        <v>36</v>
      </c>
      <c r="C7" s="5" t="s">
        <v>35</v>
      </c>
      <c r="D7" s="5">
        <v>2</v>
      </c>
      <c r="E7" s="32"/>
      <c r="F7" s="26">
        <f t="shared" si="0"/>
        <v>0</v>
      </c>
      <c r="G7" s="26">
        <f t="shared" si="1"/>
        <v>0</v>
      </c>
      <c r="H7" s="27">
        <f t="shared" si="2"/>
        <v>0</v>
      </c>
    </row>
    <row r="8" spans="1:8" ht="23.1" customHeight="1" x14ac:dyDescent="0.25">
      <c r="A8" s="5" t="s">
        <v>6</v>
      </c>
      <c r="B8" s="4" t="s">
        <v>58</v>
      </c>
      <c r="C8" s="5" t="s">
        <v>52</v>
      </c>
      <c r="D8" s="17">
        <v>1</v>
      </c>
      <c r="E8" s="32"/>
      <c r="F8" s="26">
        <f t="shared" si="0"/>
        <v>0</v>
      </c>
      <c r="G8" s="26">
        <f t="shared" si="1"/>
        <v>0</v>
      </c>
      <c r="H8" s="27">
        <f t="shared" si="2"/>
        <v>0</v>
      </c>
    </row>
    <row r="9" spans="1:8" ht="23.1" customHeight="1" x14ac:dyDescent="0.25">
      <c r="A9" s="5" t="s">
        <v>7</v>
      </c>
      <c r="B9" s="4" t="s">
        <v>60</v>
      </c>
      <c r="C9" s="5" t="s">
        <v>9</v>
      </c>
      <c r="D9" s="17">
        <v>1</v>
      </c>
      <c r="E9" s="32"/>
      <c r="F9" s="26">
        <f t="shared" si="0"/>
        <v>0</v>
      </c>
      <c r="G9" s="26">
        <f t="shared" si="1"/>
        <v>0</v>
      </c>
      <c r="H9" s="27">
        <f t="shared" si="2"/>
        <v>0</v>
      </c>
    </row>
    <row r="10" spans="1:8" ht="23.1" customHeight="1" x14ac:dyDescent="0.25">
      <c r="A10" s="5" t="s">
        <v>46</v>
      </c>
      <c r="B10" s="4" t="s">
        <v>59</v>
      </c>
      <c r="C10" s="5" t="s">
        <v>35</v>
      </c>
      <c r="D10" s="17">
        <v>2</v>
      </c>
      <c r="E10" s="32"/>
      <c r="F10" s="26">
        <f t="shared" si="0"/>
        <v>0</v>
      </c>
      <c r="G10" s="26">
        <f t="shared" si="1"/>
        <v>0</v>
      </c>
      <c r="H10" s="27">
        <f t="shared" si="2"/>
        <v>0</v>
      </c>
    </row>
    <row r="11" spans="1:8" ht="23.1" customHeight="1" x14ac:dyDescent="0.25">
      <c r="A11" s="5" t="s">
        <v>48</v>
      </c>
      <c r="B11" s="4" t="s">
        <v>81</v>
      </c>
      <c r="C11" s="5" t="s">
        <v>9</v>
      </c>
      <c r="D11" s="17">
        <v>5</v>
      </c>
      <c r="E11" s="32"/>
      <c r="F11" s="26">
        <f t="shared" si="0"/>
        <v>0</v>
      </c>
      <c r="G11" s="26">
        <f t="shared" si="1"/>
        <v>0</v>
      </c>
      <c r="H11" s="27">
        <f t="shared" si="2"/>
        <v>0</v>
      </c>
    </row>
    <row r="12" spans="1:8" ht="23.1" customHeight="1" x14ac:dyDescent="0.25">
      <c r="A12" s="5" t="s">
        <v>49</v>
      </c>
      <c r="B12" s="4" t="s">
        <v>61</v>
      </c>
      <c r="C12" s="5" t="s">
        <v>35</v>
      </c>
      <c r="D12" s="17">
        <v>1</v>
      </c>
      <c r="E12" s="32"/>
      <c r="F12" s="26">
        <f t="shared" si="0"/>
        <v>0</v>
      </c>
      <c r="G12" s="26">
        <f t="shared" si="1"/>
        <v>0</v>
      </c>
      <c r="H12" s="27">
        <f t="shared" si="2"/>
        <v>0</v>
      </c>
    </row>
    <row r="13" spans="1:8" ht="23.1" customHeight="1" x14ac:dyDescent="0.25">
      <c r="A13" s="5" t="s">
        <v>53</v>
      </c>
      <c r="B13" s="18" t="s">
        <v>57</v>
      </c>
      <c r="C13" s="19" t="s">
        <v>35</v>
      </c>
      <c r="D13" s="19">
        <v>2</v>
      </c>
      <c r="E13" s="32"/>
      <c r="F13" s="26">
        <f t="shared" ref="F13" si="3">D13*E13</f>
        <v>0</v>
      </c>
      <c r="G13" s="26">
        <f t="shared" ref="G13" si="4">ROUND((F13*0.27),2)</f>
        <v>0</v>
      </c>
      <c r="H13" s="27">
        <f t="shared" ref="H13" si="5">F13+G13</f>
        <v>0</v>
      </c>
    </row>
    <row r="14" spans="1:8" ht="23.1" customHeight="1" x14ac:dyDescent="0.25">
      <c r="A14" s="5" t="s">
        <v>55</v>
      </c>
      <c r="B14" s="4" t="s">
        <v>62</v>
      </c>
      <c r="C14" s="5" t="s">
        <v>9</v>
      </c>
      <c r="D14" s="17">
        <v>100</v>
      </c>
      <c r="E14" s="32"/>
      <c r="F14" s="26">
        <f t="shared" si="0"/>
        <v>0</v>
      </c>
      <c r="G14" s="26">
        <f t="shared" si="1"/>
        <v>0</v>
      </c>
      <c r="H14" s="27">
        <f t="shared" si="2"/>
        <v>0</v>
      </c>
    </row>
    <row r="15" spans="1:8" ht="24.95" customHeight="1" x14ac:dyDescent="0.25">
      <c r="A15" s="2"/>
      <c r="B15" s="14" t="s">
        <v>8</v>
      </c>
      <c r="C15" s="15"/>
      <c r="D15" s="15"/>
      <c r="E15" s="16"/>
      <c r="F15" s="27">
        <f>SUM(F5:F14)</f>
        <v>0</v>
      </c>
      <c r="G15" s="27">
        <f>SUM(G5:G14)</f>
        <v>0</v>
      </c>
      <c r="H15" s="27">
        <f>SUM(H5:H14)</f>
        <v>0</v>
      </c>
    </row>
  </sheetData>
  <sheetProtection algorithmName="SHA-512" hashValue="eIST9UPlt/UXQ/G7MCEwtkFmlBZg8XhTqO8hhAi4xJVoXuMUDzNsAbw20eiDG+8w6mnST558Lp71TvlCwvuaLw==" saltValue="OvYDJGbqWAU7LxhqjO0bog==" spinCount="100000" sheet="1" objects="1" scenarios="1"/>
  <mergeCells count="2">
    <mergeCell ref="A1:H1"/>
    <mergeCell ref="A2:H2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Layout" zoomScale="130" zoomScaleNormal="130" zoomScaleSheetLayoutView="130" zoomScalePageLayoutView="130" workbookViewId="0">
      <selection activeCell="D5" sqref="D5"/>
    </sheetView>
  </sheetViews>
  <sheetFormatPr defaultColWidth="10.875" defaultRowHeight="14.25" x14ac:dyDescent="0.25"/>
  <cols>
    <col min="1" max="1" width="5.375" style="3" customWidth="1"/>
    <col min="2" max="2" width="47.5" style="1" customWidth="1"/>
    <col min="3" max="3" width="14.375" style="1" customWidth="1"/>
    <col min="4" max="16384" width="10.875" style="1"/>
  </cols>
  <sheetData>
    <row r="1" spans="1:8" ht="18" customHeight="1" x14ac:dyDescent="0.25">
      <c r="A1" s="41" t="s">
        <v>43</v>
      </c>
      <c r="B1" s="41"/>
      <c r="C1" s="41"/>
      <c r="D1" s="41"/>
      <c r="E1" s="41"/>
      <c r="F1" s="41"/>
      <c r="G1" s="41"/>
      <c r="H1" s="41"/>
    </row>
    <row r="2" spans="1:8" ht="18" customHeight="1" x14ac:dyDescent="0.25">
      <c r="A2" s="46" t="s">
        <v>68</v>
      </c>
      <c r="B2" s="46"/>
      <c r="C2" s="46"/>
      <c r="D2" s="46"/>
      <c r="E2" s="46"/>
      <c r="F2" s="46"/>
      <c r="G2" s="46"/>
      <c r="H2" s="46"/>
    </row>
    <row r="4" spans="1:8" s="3" customFormat="1" ht="57" customHeight="1" x14ac:dyDescent="0.25">
      <c r="A4" s="2"/>
      <c r="B4" s="2" t="s">
        <v>0</v>
      </c>
      <c r="C4" s="2" t="s">
        <v>1</v>
      </c>
      <c r="D4" s="2" t="s">
        <v>2</v>
      </c>
      <c r="E4" s="25" t="s">
        <v>77</v>
      </c>
      <c r="F4" s="2" t="s">
        <v>78</v>
      </c>
      <c r="G4" s="2" t="s">
        <v>80</v>
      </c>
      <c r="H4" s="2" t="s">
        <v>79</v>
      </c>
    </row>
    <row r="5" spans="1:8" ht="23.1" customHeight="1" x14ac:dyDescent="0.25">
      <c r="A5" s="5" t="s">
        <v>3</v>
      </c>
      <c r="B5" s="4" t="s">
        <v>12</v>
      </c>
      <c r="C5" s="5" t="s">
        <v>11</v>
      </c>
      <c r="D5" s="13"/>
      <c r="E5" s="32"/>
      <c r="F5" s="26">
        <f>D5*E5</f>
        <v>0</v>
      </c>
      <c r="G5" s="26">
        <f>ROUND((F5*0.27),2)</f>
        <v>0</v>
      </c>
      <c r="H5" s="27">
        <f>F5+G5</f>
        <v>0</v>
      </c>
    </row>
    <row r="6" spans="1:8" ht="23.1" customHeight="1" x14ac:dyDescent="0.25">
      <c r="A6" s="5" t="s">
        <v>4</v>
      </c>
      <c r="B6" s="4" t="s">
        <v>54</v>
      </c>
      <c r="C6" s="5" t="s">
        <v>52</v>
      </c>
      <c r="D6" s="5">
        <v>4</v>
      </c>
      <c r="E6" s="32"/>
      <c r="F6" s="26">
        <f t="shared" ref="F6:F13" si="0">D6*E6</f>
        <v>0</v>
      </c>
      <c r="G6" s="26">
        <f t="shared" ref="G6:G13" si="1">ROUND((F6*0.27),2)</f>
        <v>0</v>
      </c>
      <c r="H6" s="27">
        <f t="shared" ref="H6:H13" si="2">F6+G6</f>
        <v>0</v>
      </c>
    </row>
    <row r="7" spans="1:8" ht="23.1" customHeight="1" x14ac:dyDescent="0.25">
      <c r="A7" s="5" t="s">
        <v>5</v>
      </c>
      <c r="B7" s="4" t="s">
        <v>36</v>
      </c>
      <c r="C7" s="5" t="s">
        <v>35</v>
      </c>
      <c r="D7" s="5">
        <v>4</v>
      </c>
      <c r="E7" s="32"/>
      <c r="F7" s="26">
        <f t="shared" si="0"/>
        <v>0</v>
      </c>
      <c r="G7" s="26">
        <f t="shared" si="1"/>
        <v>0</v>
      </c>
      <c r="H7" s="27">
        <f t="shared" si="2"/>
        <v>0</v>
      </c>
    </row>
    <row r="8" spans="1:8" ht="23.1" customHeight="1" x14ac:dyDescent="0.25">
      <c r="A8" s="5" t="s">
        <v>6</v>
      </c>
      <c r="B8" s="4" t="s">
        <v>58</v>
      </c>
      <c r="C8" s="5" t="s">
        <v>52</v>
      </c>
      <c r="D8" s="17">
        <v>2</v>
      </c>
      <c r="E8" s="32"/>
      <c r="F8" s="26">
        <f t="shared" si="0"/>
        <v>0</v>
      </c>
      <c r="G8" s="26">
        <f t="shared" si="1"/>
        <v>0</v>
      </c>
      <c r="H8" s="27">
        <f t="shared" si="2"/>
        <v>0</v>
      </c>
    </row>
    <row r="9" spans="1:8" ht="23.1" customHeight="1" x14ac:dyDescent="0.25">
      <c r="A9" s="5" t="s">
        <v>7</v>
      </c>
      <c r="B9" s="4" t="s">
        <v>60</v>
      </c>
      <c r="C9" s="5" t="s">
        <v>35</v>
      </c>
      <c r="D9" s="17">
        <v>2</v>
      </c>
      <c r="E9" s="32"/>
      <c r="F9" s="26">
        <f t="shared" si="0"/>
        <v>0</v>
      </c>
      <c r="G9" s="26">
        <f t="shared" si="1"/>
        <v>0</v>
      </c>
      <c r="H9" s="27">
        <f t="shared" si="2"/>
        <v>0</v>
      </c>
    </row>
    <row r="10" spans="1:8" ht="23.1" customHeight="1" x14ac:dyDescent="0.25">
      <c r="A10" s="5" t="s">
        <v>46</v>
      </c>
      <c r="B10" s="4" t="s">
        <v>59</v>
      </c>
      <c r="C10" s="5" t="s">
        <v>35</v>
      </c>
      <c r="D10" s="17">
        <v>4</v>
      </c>
      <c r="E10" s="32"/>
      <c r="F10" s="26">
        <f t="shared" si="0"/>
        <v>0</v>
      </c>
      <c r="G10" s="26">
        <f t="shared" si="1"/>
        <v>0</v>
      </c>
      <c r="H10" s="27">
        <f t="shared" si="2"/>
        <v>0</v>
      </c>
    </row>
    <row r="11" spans="1:8" ht="23.1" customHeight="1" x14ac:dyDescent="0.25">
      <c r="A11" s="5" t="s">
        <v>48</v>
      </c>
      <c r="B11" s="4" t="s">
        <v>61</v>
      </c>
      <c r="C11" s="5" t="s">
        <v>35</v>
      </c>
      <c r="D11" s="17">
        <v>1</v>
      </c>
      <c r="E11" s="32"/>
      <c r="F11" s="26">
        <f t="shared" si="0"/>
        <v>0</v>
      </c>
      <c r="G11" s="26">
        <f t="shared" si="1"/>
        <v>0</v>
      </c>
      <c r="H11" s="27">
        <f t="shared" si="2"/>
        <v>0</v>
      </c>
    </row>
    <row r="12" spans="1:8" ht="23.1" customHeight="1" x14ac:dyDescent="0.25">
      <c r="A12" s="5" t="s">
        <v>49</v>
      </c>
      <c r="B12" s="4" t="s">
        <v>69</v>
      </c>
      <c r="C12" s="20" t="s">
        <v>35</v>
      </c>
      <c r="D12" s="21">
        <v>3</v>
      </c>
      <c r="E12" s="32"/>
      <c r="F12" s="26">
        <f t="shared" si="0"/>
        <v>0</v>
      </c>
      <c r="G12" s="26">
        <f t="shared" si="1"/>
        <v>0</v>
      </c>
      <c r="H12" s="27">
        <f t="shared" si="2"/>
        <v>0</v>
      </c>
    </row>
    <row r="13" spans="1:8" ht="23.1" customHeight="1" x14ac:dyDescent="0.25">
      <c r="A13" s="5" t="s">
        <v>53</v>
      </c>
      <c r="B13" s="18" t="s">
        <v>57</v>
      </c>
      <c r="C13" s="19" t="s">
        <v>35</v>
      </c>
      <c r="D13" s="19">
        <v>4</v>
      </c>
      <c r="E13" s="32"/>
      <c r="F13" s="26">
        <f t="shared" si="0"/>
        <v>0</v>
      </c>
      <c r="G13" s="26">
        <f t="shared" si="1"/>
        <v>0</v>
      </c>
      <c r="H13" s="27">
        <f t="shared" si="2"/>
        <v>0</v>
      </c>
    </row>
    <row r="14" spans="1:8" ht="33" customHeight="1" x14ac:dyDescent="0.25">
      <c r="A14" s="5" t="s">
        <v>55</v>
      </c>
      <c r="B14" s="18" t="s">
        <v>72</v>
      </c>
      <c r="C14" s="5" t="s">
        <v>9</v>
      </c>
      <c r="D14" s="17">
        <v>30</v>
      </c>
      <c r="E14" s="32"/>
      <c r="F14" s="26">
        <f t="shared" ref="F14:F17" si="3">D14*E14</f>
        <v>0</v>
      </c>
      <c r="G14" s="26">
        <f t="shared" ref="G14:G17" si="4">ROUND((F14*0.27),2)</f>
        <v>0</v>
      </c>
      <c r="H14" s="27">
        <f t="shared" ref="H14:H17" si="5">F14+G14</f>
        <v>0</v>
      </c>
    </row>
    <row r="15" spans="1:8" ht="23.1" customHeight="1" x14ac:dyDescent="0.25">
      <c r="A15" s="5" t="s">
        <v>63</v>
      </c>
      <c r="B15" s="18" t="s">
        <v>73</v>
      </c>
      <c r="C15" s="5" t="s">
        <v>9</v>
      </c>
      <c r="D15" s="17">
        <v>30</v>
      </c>
      <c r="E15" s="32"/>
      <c r="F15" s="26">
        <f t="shared" si="3"/>
        <v>0</v>
      </c>
      <c r="G15" s="26">
        <f t="shared" si="4"/>
        <v>0</v>
      </c>
      <c r="H15" s="27">
        <f t="shared" si="5"/>
        <v>0</v>
      </c>
    </row>
    <row r="16" spans="1:8" ht="23.1" customHeight="1" x14ac:dyDescent="0.25">
      <c r="A16" s="5" t="s">
        <v>70</v>
      </c>
      <c r="B16" s="18" t="s">
        <v>75</v>
      </c>
      <c r="C16" s="5" t="s">
        <v>9</v>
      </c>
      <c r="D16" s="17">
        <v>30</v>
      </c>
      <c r="E16" s="32"/>
      <c r="F16" s="26">
        <f t="shared" si="3"/>
        <v>0</v>
      </c>
      <c r="G16" s="26">
        <f t="shared" si="4"/>
        <v>0</v>
      </c>
      <c r="H16" s="27">
        <f t="shared" si="5"/>
        <v>0</v>
      </c>
    </row>
    <row r="17" spans="1:8" ht="23.1" customHeight="1" x14ac:dyDescent="0.25">
      <c r="A17" s="5" t="s">
        <v>71</v>
      </c>
      <c r="B17" s="18" t="s">
        <v>74</v>
      </c>
      <c r="C17" s="5" t="s">
        <v>9</v>
      </c>
      <c r="D17" s="17">
        <v>30</v>
      </c>
      <c r="E17" s="32"/>
      <c r="F17" s="26">
        <f t="shared" si="3"/>
        <v>0</v>
      </c>
      <c r="G17" s="26">
        <f t="shared" si="4"/>
        <v>0</v>
      </c>
      <c r="H17" s="27">
        <f t="shared" si="5"/>
        <v>0</v>
      </c>
    </row>
    <row r="18" spans="1:8" ht="24.95" customHeight="1" x14ac:dyDescent="0.25">
      <c r="A18" s="2"/>
      <c r="B18" s="14" t="s">
        <v>8</v>
      </c>
      <c r="C18" s="15"/>
      <c r="D18" s="15"/>
      <c r="E18" s="16"/>
      <c r="F18" s="27">
        <f>SUM(F5:F17)</f>
        <v>0</v>
      </c>
      <c r="G18" s="27">
        <f>SUM(G5:G17)</f>
        <v>0</v>
      </c>
      <c r="H18" s="27">
        <f>SUM(H5:H17)</f>
        <v>0</v>
      </c>
    </row>
  </sheetData>
  <sheetProtection algorithmName="SHA-512" hashValue="ee1Kw8eiZem5oYRj0JczZbKZFj057DufDdcyMqrimx5Nl1ybpwzE36r67IqgxTkbU3j6Ce9/wkuZmhwxGqqCXg==" saltValue="Pu2SC/m+tuCidgNpG3+Wkg==" spinCount="100000" sheet="1" objects="1" scenarios="1"/>
  <mergeCells count="2">
    <mergeCell ref="A1:H1"/>
    <mergeCell ref="A2:H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Ajánlattevő adatai, referencia</vt:lpstr>
      <vt:lpstr>Főösszesítő, nyilatkozatok</vt:lpstr>
      <vt:lpstr>1. Lelki nap</vt:lpstr>
      <vt:lpstr>2. Generációk</vt:lpstr>
      <vt:lpstr>3. Egészséges életvitel</vt:lpstr>
      <vt:lpstr>4. Közösségépítő programok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Márkus Judit</dc:creator>
  <cp:keywords/>
  <dc:description/>
  <cp:lastModifiedBy>x</cp:lastModifiedBy>
  <dcterms:created xsi:type="dcterms:W3CDTF">2021-09-17T14:14:42Z</dcterms:created>
  <dcterms:modified xsi:type="dcterms:W3CDTF">2026-04-02T08:42:54Z</dcterms:modified>
  <cp:category/>
</cp:coreProperties>
</file>